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1840" yWindow="0" windowWidth="31160" windowHeight="21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B16" i="1"/>
  <c r="B17" i="1"/>
  <c r="B18" i="1"/>
  <c r="B19" i="1"/>
  <c r="H8" i="1"/>
  <c r="E9" i="1"/>
  <c r="E12" i="1"/>
  <c r="E13" i="1"/>
  <c r="H12" i="1"/>
  <c r="H18" i="1"/>
  <c r="E15" i="1"/>
  <c r="H13" i="1"/>
  <c r="E16" i="1"/>
  <c r="E14" i="1"/>
  <c r="H9" i="1"/>
  <c r="H11" i="1"/>
</calcChain>
</file>

<file path=xl/sharedStrings.xml><?xml version="1.0" encoding="utf-8"?>
<sst xmlns="http://schemas.openxmlformats.org/spreadsheetml/2006/main" count="35" uniqueCount="35">
  <si>
    <t>Number of employees attending</t>
  </si>
  <si>
    <t>Travel cost per employee</t>
  </si>
  <si>
    <t>Rooming cost per employee</t>
  </si>
  <si>
    <t>Average order size</t>
  </si>
  <si>
    <t>Booth design and set up</t>
  </si>
  <si>
    <t>© Handshake Sales Order Management, 627 Broadway, 9th Floor, New York NY 10012</t>
  </si>
  <si>
    <t>www.handshake.com</t>
  </si>
  <si>
    <t>Step 3: Tradeshow ROI</t>
  </si>
  <si>
    <t>Total expected number of orders</t>
  </si>
  <si>
    <t>Step 4: Future Value of New Customers (Optional)</t>
  </si>
  <si>
    <t>Trade show exhibitor fee</t>
  </si>
  <si>
    <t>Booth design &amp; marketing costs</t>
  </si>
  <si>
    <t>Total cost of trade show</t>
  </si>
  <si>
    <t>Input your expected trade show costs and sales in the grey cells.</t>
  </si>
  <si>
    <t>Step 1: Trade show costs</t>
  </si>
  <si>
    <t>Step 2: Trade show sales</t>
  </si>
  <si>
    <t>Meals / entertainment per employee</t>
  </si>
  <si>
    <t>Sales / marketing (catalogs, line sheets, samples, giveaways, etc.)</t>
  </si>
  <si>
    <t>Travel &amp; expenses</t>
  </si>
  <si>
    <t>Exhibitor fees</t>
  </si>
  <si>
    <t>Total order value expected</t>
  </si>
  <si>
    <t>Percentage of orders from new customers</t>
  </si>
  <si>
    <t># Orders from new customers</t>
  </si>
  <si>
    <t>$ Orders from new customers</t>
  </si>
  <si>
    <t>Orders from existing customers</t>
  </si>
  <si>
    <t>$ Orders from existing customers</t>
  </si>
  <si>
    <t>Total event cost</t>
  </si>
  <si>
    <t>Total sales</t>
  </si>
  <si>
    <t>Return on investment (%)</t>
  </si>
  <si>
    <t>Return on investment ($)</t>
  </si>
  <si>
    <t>New customers acquired</t>
  </si>
  <si>
    <t>Existing customers retained</t>
  </si>
  <si>
    <t>Average number of reorders</t>
  </si>
  <si>
    <t>Average value of reorders</t>
  </si>
  <si>
    <t>Total future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</si>
</sst>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;[Red]\-&quot;$&quot;#,##0"/>
    <numFmt numFmtId="165" formatCode="&quot;$&quot;#,##0;[Red]&quot;$&quot;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rgb="FF0000FF"/>
      <name val="Calibri"/>
      <scheme val="minor"/>
    </font>
    <font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0" fontId="0" fillId="0" borderId="0" xfId="0" applyFont="1" applyFill="1" applyBorder="1"/>
    <xf numFmtId="6" fontId="0" fillId="2" borderId="1" xfId="0" applyNumberFormat="1" applyFont="1" applyFill="1" applyBorder="1" applyAlignment="1">
      <alignment horizontal="center"/>
    </xf>
    <xf numFmtId="6" fontId="0" fillId="2" borderId="1" xfId="0" applyNumberFormat="1" applyFont="1" applyFill="1" applyBorder="1"/>
    <xf numFmtId="6" fontId="0" fillId="3" borderId="1" xfId="0" applyNumberFormat="1" applyFont="1" applyFill="1" applyBorder="1" applyAlignment="1">
      <alignment horizontal="left" indent="2"/>
    </xf>
    <xf numFmtId="0" fontId="0" fillId="3" borderId="1" xfId="0" applyFont="1" applyFill="1" applyBorder="1" applyAlignment="1">
      <alignment horizontal="left" indent="2"/>
    </xf>
    <xf numFmtId="9" fontId="0" fillId="4" borderId="1" xfId="1" applyNumberFormat="1" applyFont="1" applyFill="1" applyBorder="1"/>
    <xf numFmtId="0" fontId="5" fillId="0" borderId="0" xfId="18" applyFont="1"/>
    <xf numFmtId="0" fontId="2" fillId="0" borderId="0" xfId="0" applyFont="1" applyFill="1" applyBorder="1"/>
    <xf numFmtId="6" fontId="0" fillId="2" borderId="1" xfId="0" applyNumberFormat="1" applyFont="1" applyFill="1" applyBorder="1" applyAlignment="1">
      <alignment horizontal="left" indent="2"/>
    </xf>
    <xf numFmtId="6" fontId="0" fillId="3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0" borderId="0" xfId="0" applyFont="1" applyFill="1" applyBorder="1"/>
    <xf numFmtId="165" fontId="0" fillId="4" borderId="1" xfId="0" applyNumberFormat="1" applyFont="1" applyFill="1" applyBorder="1"/>
    <xf numFmtId="1" fontId="0" fillId="4" borderId="1" xfId="0" applyNumberFormat="1" applyFont="1" applyFill="1" applyBorder="1"/>
    <xf numFmtId="164" fontId="0" fillId="4" borderId="1" xfId="0" applyNumberFormat="1" applyFill="1" applyBorder="1"/>
    <xf numFmtId="1" fontId="0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0" fillId="3" borderId="1" xfId="0" applyFont="1" applyFill="1" applyBorder="1"/>
    <xf numFmtId="164" fontId="0" fillId="3" borderId="1" xfId="0" applyNumberFormat="1" applyFill="1" applyBorder="1"/>
  </cellXfs>
  <cellStyles count="2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hnds.hk/1AkH3s8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12700</xdr:rowOff>
    </xdr:from>
    <xdr:to>
      <xdr:col>1</xdr:col>
      <xdr:colOff>304800</xdr:colOff>
      <xdr:row>3</xdr:row>
      <xdr:rowOff>63500</xdr:rowOff>
    </xdr:to>
    <xdr:pic>
      <xdr:nvPicPr>
        <xdr:cNvPr id="3" name="Picture 2">
          <a:hlinkClick xmlns:r="http://schemas.openxmlformats.org/officeDocument/2006/relationships" r:id="rId1" tooltip="Learn more about Handshake Sales Order Management and Sign Up for a Free Trial!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" y="203200"/>
          <a:ext cx="4762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andshake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6"/>
  <sheetViews>
    <sheetView showGridLines="0" tabSelected="1" workbookViewId="0">
      <selection activeCell="G28" sqref="G28"/>
    </sheetView>
  </sheetViews>
  <sheetFormatPr baseColWidth="10" defaultRowHeight="15" x14ac:dyDescent="0"/>
  <cols>
    <col min="1" max="1" width="58.83203125" customWidth="1"/>
    <col min="2" max="2" width="15.1640625" customWidth="1"/>
    <col min="4" max="4" width="39.6640625" customWidth="1"/>
    <col min="5" max="5" width="13.5" bestFit="1" customWidth="1"/>
    <col min="7" max="7" width="33.5" customWidth="1"/>
    <col min="8" max="8" width="16.1640625" customWidth="1"/>
  </cols>
  <sheetData>
    <row r="5" spans="1:8">
      <c r="A5" s="24" t="s">
        <v>13</v>
      </c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14</v>
      </c>
      <c r="B7" s="4"/>
      <c r="C7" s="2"/>
      <c r="D7" s="1" t="s">
        <v>15</v>
      </c>
      <c r="E7" s="2"/>
      <c r="F7" s="2"/>
      <c r="G7" s="1" t="s">
        <v>7</v>
      </c>
      <c r="H7" s="2"/>
    </row>
    <row r="8" spans="1:8">
      <c r="A8" s="4" t="s">
        <v>10</v>
      </c>
      <c r="B8" s="9">
        <v>5000</v>
      </c>
      <c r="C8" s="2"/>
      <c r="D8" s="2" t="s">
        <v>20</v>
      </c>
      <c r="E8" s="15">
        <v>125000</v>
      </c>
      <c r="F8" s="2"/>
      <c r="G8" s="2" t="s">
        <v>26</v>
      </c>
      <c r="H8" s="8">
        <f>B19</f>
        <v>27400</v>
      </c>
    </row>
    <row r="9" spans="1:8">
      <c r="A9" s="4" t="s">
        <v>4</v>
      </c>
      <c r="B9" s="9">
        <v>15000</v>
      </c>
      <c r="C9" s="2"/>
      <c r="D9" s="2" t="s">
        <v>3</v>
      </c>
      <c r="E9" s="15">
        <f>500</f>
        <v>500</v>
      </c>
      <c r="F9" s="2"/>
      <c r="G9" s="2" t="s">
        <v>27</v>
      </c>
      <c r="H9" s="8">
        <f>E8</f>
        <v>125000</v>
      </c>
    </row>
    <row r="10" spans="1:8">
      <c r="A10" s="6" t="s">
        <v>17</v>
      </c>
      <c r="B10" s="9">
        <v>5000</v>
      </c>
      <c r="C10" s="2"/>
      <c r="D10" s="6" t="s">
        <v>21</v>
      </c>
      <c r="E10" s="16">
        <v>0.15</v>
      </c>
      <c r="F10" s="2"/>
      <c r="G10" s="2" t="s">
        <v>28</v>
      </c>
      <c r="H10" s="11">
        <f>(H9-H8)/H8</f>
        <v>3.562043795620438</v>
      </c>
    </row>
    <row r="11" spans="1:8">
      <c r="A11" s="4" t="s">
        <v>0</v>
      </c>
      <c r="B11" s="10">
        <v>2</v>
      </c>
      <c r="C11" s="2"/>
      <c r="E11" s="17"/>
      <c r="F11" s="2"/>
      <c r="G11" s="6" t="s">
        <v>29</v>
      </c>
      <c r="H11" s="20">
        <f>H9-H8</f>
        <v>97600</v>
      </c>
    </row>
    <row r="12" spans="1:8">
      <c r="A12" s="4" t="s">
        <v>1</v>
      </c>
      <c r="B12" s="9">
        <v>700</v>
      </c>
      <c r="C12" s="2"/>
      <c r="D12" s="2" t="s">
        <v>8</v>
      </c>
      <c r="E12" s="18">
        <f>E8/E9</f>
        <v>250</v>
      </c>
      <c r="F12" s="2"/>
      <c r="G12" s="6" t="s">
        <v>30</v>
      </c>
      <c r="H12" s="21">
        <f>E13</f>
        <v>37.5</v>
      </c>
    </row>
    <row r="13" spans="1:8">
      <c r="A13" s="4" t="s">
        <v>2</v>
      </c>
      <c r="B13" s="9">
        <v>300</v>
      </c>
      <c r="C13" s="2"/>
      <c r="D13" s="19" t="s">
        <v>22</v>
      </c>
      <c r="E13" s="23">
        <f>E12*E10</f>
        <v>37.5</v>
      </c>
      <c r="G13" s="6" t="s">
        <v>31</v>
      </c>
      <c r="H13" s="21">
        <f>E15</f>
        <v>212.5</v>
      </c>
    </row>
    <row r="14" spans="1:8">
      <c r="A14" s="4" t="s">
        <v>16</v>
      </c>
      <c r="B14" s="9">
        <v>200</v>
      </c>
      <c r="C14" s="2"/>
      <c r="D14" s="19" t="s">
        <v>23</v>
      </c>
      <c r="E14" s="14">
        <f>E13*E9</f>
        <v>18750</v>
      </c>
      <c r="F14" s="2"/>
      <c r="G14" s="2"/>
      <c r="H14" s="2"/>
    </row>
    <row r="15" spans="1:8">
      <c r="A15" s="4"/>
      <c r="B15" s="5"/>
      <c r="C15" s="2"/>
      <c r="D15" s="19" t="s">
        <v>24</v>
      </c>
      <c r="E15" s="23">
        <f>E12*(1-E10)</f>
        <v>212.5</v>
      </c>
      <c r="F15" s="2"/>
      <c r="G15" s="13" t="s">
        <v>9</v>
      </c>
      <c r="H15" s="2"/>
    </row>
    <row r="16" spans="1:8">
      <c r="A16" s="4" t="s">
        <v>19</v>
      </c>
      <c r="B16" s="7">
        <f>B8</f>
        <v>5000</v>
      </c>
      <c r="C16" s="2"/>
      <c r="D16" s="19" t="s">
        <v>25</v>
      </c>
      <c r="E16" s="14">
        <f>E15*E9</f>
        <v>106250</v>
      </c>
      <c r="F16" s="2"/>
      <c r="G16" s="6" t="s">
        <v>32</v>
      </c>
      <c r="H16" s="25">
        <v>4</v>
      </c>
    </row>
    <row r="17" spans="1:8">
      <c r="A17" s="4" t="s">
        <v>11</v>
      </c>
      <c r="B17" s="7">
        <f>SUM(B9:B10)</f>
        <v>20000</v>
      </c>
      <c r="C17" s="2"/>
      <c r="D17" s="2"/>
      <c r="E17" s="2"/>
      <c r="F17" s="2"/>
      <c r="G17" s="6" t="s">
        <v>33</v>
      </c>
      <c r="H17" s="26">
        <v>500</v>
      </c>
    </row>
    <row r="18" spans="1:8">
      <c r="A18" s="4" t="s">
        <v>18</v>
      </c>
      <c r="B18" s="7">
        <f>B11*(SUM(B12:B14))</f>
        <v>2400</v>
      </c>
      <c r="C18" s="2"/>
      <c r="D18" s="2"/>
      <c r="E18" s="2"/>
      <c r="F18" s="2"/>
      <c r="G18" s="6" t="s">
        <v>34</v>
      </c>
      <c r="H18" s="22">
        <f>H12*H17*H16</f>
        <v>75000</v>
      </c>
    </row>
    <row r="19" spans="1:8">
      <c r="A19" s="6" t="s">
        <v>12</v>
      </c>
      <c r="B19" s="7">
        <f>SUM(B16:B18)</f>
        <v>27400</v>
      </c>
      <c r="C19" s="2"/>
      <c r="D19" s="2"/>
      <c r="E19" s="2"/>
      <c r="F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 t="s">
        <v>5</v>
      </c>
      <c r="B22" s="2"/>
      <c r="C22" s="2"/>
      <c r="D22" s="2"/>
      <c r="E22" s="2"/>
      <c r="F22" s="2"/>
      <c r="G22" s="2"/>
      <c r="H22" s="2"/>
    </row>
    <row r="23" spans="1:8">
      <c r="A23" s="12" t="s">
        <v>6</v>
      </c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3:6">
      <c r="C33" s="2"/>
      <c r="D33" s="2"/>
      <c r="E33" s="2"/>
      <c r="F33" s="2"/>
    </row>
    <row r="34" spans="3:6">
      <c r="C34" s="2"/>
      <c r="F34" s="2"/>
    </row>
    <row r="35" spans="3:6">
      <c r="C35" s="2"/>
      <c r="F35" s="2"/>
    </row>
    <row r="36" spans="3:6">
      <c r="C36" s="2"/>
      <c r="F36" s="2"/>
    </row>
  </sheetData>
  <hyperlinks>
    <hyperlink ref="A23" r:id="rId1"/>
  </hyperlinks>
  <pageMargins left="0.75" right="0.75" top="1" bottom="1" header="0.5" footer="0.5"/>
  <pageSetup orientation="portrait" horizontalDpi="4294967292" verticalDpi="4294967292"/>
  <ignoredErrors>
    <ignoredError sqref="B1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Handshake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Brown</dc:creator>
  <cp:lastModifiedBy>Sarah Leung</cp:lastModifiedBy>
  <dcterms:created xsi:type="dcterms:W3CDTF">2014-12-05T18:24:40Z</dcterms:created>
  <dcterms:modified xsi:type="dcterms:W3CDTF">2014-12-12T19:05:40Z</dcterms:modified>
</cp:coreProperties>
</file>